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050" windowHeight="10020"/>
  </bookViews>
  <sheets>
    <sheet name="ДПН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ДПН!$B:$B,ДПН!$6:$8</definedName>
    <definedName name="_xlnm.Print_Area" localSheetId="0">ДПН!$A$1:$K$77</definedName>
  </definedNames>
  <calcPr calcId="145621"/>
</workbook>
</file>

<file path=xl/calcChain.xml><?xml version="1.0" encoding="utf-8"?>
<calcChain xmlns="http://schemas.openxmlformats.org/spreadsheetml/2006/main">
  <c r="I76" i="1" l="1"/>
  <c r="I75" i="1"/>
  <c r="I74" i="1"/>
  <c r="I72" i="1"/>
  <c r="I71" i="1"/>
  <c r="I70" i="1"/>
  <c r="I68" i="1"/>
  <c r="I67" i="1"/>
  <c r="I66" i="1"/>
  <c r="I64" i="1"/>
  <c r="I63" i="1"/>
  <c r="I62" i="1"/>
  <c r="I60" i="1"/>
  <c r="I59" i="1"/>
  <c r="I57" i="1"/>
  <c r="I56" i="1"/>
  <c r="I54" i="1"/>
  <c r="I53" i="1"/>
  <c r="I52" i="1"/>
  <c r="I50" i="1"/>
  <c r="I49" i="1"/>
  <c r="I48" i="1"/>
  <c r="I46" i="1"/>
  <c r="I45" i="1"/>
  <c r="I43" i="1"/>
  <c r="I42" i="1"/>
  <c r="I40" i="1"/>
  <c r="I39" i="1"/>
  <c r="I38" i="1"/>
  <c r="I36" i="1"/>
  <c r="I35" i="1"/>
  <c r="I34" i="1"/>
  <c r="K33" i="1"/>
  <c r="I33" i="1"/>
  <c r="J32" i="1"/>
  <c r="I31" i="1"/>
  <c r="A31" i="1"/>
  <c r="I30" i="1"/>
  <c r="A30" i="1"/>
  <c r="I29" i="1"/>
  <c r="A29" i="1"/>
  <c r="I27" i="1"/>
  <c r="K26" i="1"/>
  <c r="I26" i="1"/>
  <c r="I24" i="1"/>
  <c r="K23" i="1"/>
  <c r="I23" i="1"/>
  <c r="I21" i="1"/>
  <c r="I20" i="1"/>
  <c r="I19" i="1"/>
  <c r="I18" i="1"/>
  <c r="I17" i="1"/>
  <c r="I16" i="1"/>
  <c r="I15" i="1"/>
  <c r="I14" i="1"/>
  <c r="K13" i="1"/>
  <c r="I13" i="1"/>
  <c r="I11" i="1"/>
  <c r="K10" i="1"/>
  <c r="I10" i="1"/>
</calcChain>
</file>

<file path=xl/sharedStrings.xml><?xml version="1.0" encoding="utf-8"?>
<sst xmlns="http://schemas.openxmlformats.org/spreadsheetml/2006/main" count="67" uniqueCount="64">
  <si>
    <t xml:space="preserve">Приложение № 10
к Соглашению о тарифах на оплату  на 2017 год
</t>
  </si>
  <si>
    <t>Группы МО</t>
  </si>
  <si>
    <t>Наименование МО</t>
  </si>
  <si>
    <t>Значение
 коэффициентов</t>
  </si>
  <si>
    <t>Средне-взвешенный интегри-рованный коэффициент дифференци-ации группы</t>
  </si>
  <si>
    <t>структ. подразд. (КДсп)</t>
  </si>
  <si>
    <t xml:space="preserve"> плотн. насел. (КДпн)</t>
  </si>
  <si>
    <t>половоз-растной коэф-т дифферен-циации амбулат. помощи (КДпв)</t>
  </si>
  <si>
    <t>достижение показателей "дорожной карты" (КДзп)</t>
  </si>
  <si>
    <t>(КДсуб)</t>
  </si>
  <si>
    <t>А</t>
  </si>
  <si>
    <t>ФКУЗ "МСЧ МВД РФ по Хабаровскому краю"</t>
  </si>
  <si>
    <t>ГБОУ ВПО "ДВГМУ" МЗ РФ</t>
  </si>
  <si>
    <t>КГБУЗ "Городская поликлиника №5"</t>
  </si>
  <si>
    <t>Хабаровская поликлиника ФГБУЗ "ДВОМЦ ФМБА Рссии"</t>
  </si>
  <si>
    <t>ФГКУ "301 ОВКГ" МО РФ</t>
  </si>
  <si>
    <t>НУЗ "Дорожная клиническая больница"</t>
  </si>
  <si>
    <t>НУЗ "Отделенческая поликлиника на ст. Хабаровск-1"</t>
  </si>
  <si>
    <t>КГБУЗ "Клинико-диагностический центр"</t>
  </si>
  <si>
    <t>НУЗ "Отделенческая больница на ст. Комсомольск"</t>
  </si>
  <si>
    <t>КГБУЗ "Городская больница №4"</t>
  </si>
  <si>
    <t>КГБУЗ "Городская клиническая больница №10"</t>
  </si>
  <si>
    <t>КГБУЗ "Городская клиническая поликлиника №3"</t>
  </si>
  <si>
    <t>КГБУЗ "Городская больница №7"</t>
  </si>
  <si>
    <t>КГБУЗ "Городская поликлиника №16"</t>
  </si>
  <si>
    <t>КГБУЗ "Городская больница №3"</t>
  </si>
  <si>
    <t>ФГБУЗ "МСЧ №99 ФМБА РФ"</t>
  </si>
  <si>
    <t>КГБУЗ "Городская поликлиника №11"</t>
  </si>
  <si>
    <t>КГБУЗ "Хабаровская районная больница"МЗХК</t>
  </si>
  <si>
    <t>КГБУЗ "Детская городская клиническая поликлиника №3"</t>
  </si>
  <si>
    <t>КГБУЗ "Городская поликлиника №15"</t>
  </si>
  <si>
    <t>КГБУЗ "Князе-Волконская районная больница" МЗХК</t>
  </si>
  <si>
    <t>КГБУЗ "Городская больница №2"</t>
  </si>
  <si>
    <t>КГБУЗ "Городская поликлиника №9"</t>
  </si>
  <si>
    <t>Ванинская больница ФГУ "ДВОМЦ ФМБА"</t>
  </si>
  <si>
    <t>КГБУЗ "Городская поликлиника №8"</t>
  </si>
  <si>
    <t>КГБУЗ "Городская поликлиника №7"</t>
  </si>
  <si>
    <t>КГБУЗ "Амурская ЦРБ"</t>
  </si>
  <si>
    <t>КГБУЗ "Детская городская поликлиника №17"</t>
  </si>
  <si>
    <t>КГБУЗ "Бикинская ЦРБ"</t>
  </si>
  <si>
    <t>КГБУЗ "Детская городская поликлиника №24"</t>
  </si>
  <si>
    <t>КГБУЗ "Детская городская клиническая больница №9"</t>
  </si>
  <si>
    <t>КГБУЗ "ЦРБ Верхнебуреинского района"</t>
  </si>
  <si>
    <t>КГБУЗ "Троицкая ЦРБ"</t>
  </si>
  <si>
    <t>КГБУЗ "Вяземская районная больница"</t>
  </si>
  <si>
    <t>КГБУЗ "РБ Советско-Гаванского района"</t>
  </si>
  <si>
    <t>КГБУЗ "Ванинская ЦРБ"</t>
  </si>
  <si>
    <t>КГБУЗ "Детская городская клиническая больница им. В.М. Истомина"</t>
  </si>
  <si>
    <t xml:space="preserve">КГБУЗ "Районная больница района им. Лазо" </t>
  </si>
  <si>
    <t>КГБУЗ "Детская городская поликлиника №1"</t>
  </si>
  <si>
    <t>КГБУЗ "Детская городская больница"</t>
  </si>
  <si>
    <t xml:space="preserve">КГБУЗ "Солнечная районная больница" </t>
  </si>
  <si>
    <t>КГБУЗ "Комсомольская межрайонная больница"</t>
  </si>
  <si>
    <t>КГБУЗ "Ульчская районная больница"</t>
  </si>
  <si>
    <t>КГБУЗ "ЦРБ Николаевского района"</t>
  </si>
  <si>
    <t>КГБУЗ "Охотская ЦРБ"</t>
  </si>
  <si>
    <t>КГБУЗ "ЦРБ Тугуро-Чумиканского района"</t>
  </si>
  <si>
    <t>КГБУЗ "Аяно-Майская ЦРБ"</t>
  </si>
  <si>
    <t>Дифференцированные подушевые нормативы для финансирования амбулаторной медицинской помощи</t>
  </si>
  <si>
    <t>Подушевой норматив финанси-рования (руб./год)</t>
  </si>
  <si>
    <t>Интегрирован-ный коэффициент дифферен-циации подушевого норматива</t>
  </si>
  <si>
    <t>Дифференциро-ванный подушевой норматив, рублей/год</t>
  </si>
  <si>
    <t>Приложение № 3</t>
  </si>
  <si>
    <t>к Дополнительному Соглашению № 4 от 12.07.2017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</si>
</sst>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2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0" fontId="1" fillId="0" borderId="0"/>
    <xf numFmtId="0" fontId="1" fillId="0" borderId="0"/>
    <xf numFmtId="0" fontId="10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1" fontId="2" fillId="0" borderId="1" xfId="3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wrapText="1"/>
    </xf>
    <xf numFmtId="164" fontId="3" fillId="0" borderId="1" xfId="3" applyNumberFormat="1" applyFont="1" applyFill="1" applyBorder="1" applyAlignment="1">
      <alignment wrapText="1"/>
    </xf>
    <xf numFmtId="165" fontId="3" fillId="0" borderId="1" xfId="1" applyNumberFormat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164" fontId="6" fillId="0" borderId="1" xfId="3" applyNumberFormat="1" applyFont="1" applyFill="1" applyBorder="1" applyAlignment="1">
      <alignment wrapText="1"/>
    </xf>
    <xf numFmtId="165" fontId="6" fillId="0" borderId="1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3" fillId="0" borderId="1" xfId="3" applyNumberFormat="1" applyFont="1" applyFill="1" applyBorder="1" applyAlignment="1">
      <alignment wrapText="1"/>
    </xf>
    <xf numFmtId="165" fontId="3" fillId="0" borderId="1" xfId="3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wrapText="1"/>
    </xf>
    <xf numFmtId="165" fontId="6" fillId="0" borderId="1" xfId="1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2" fillId="0" borderId="1" xfId="3" applyNumberFormat="1" applyFont="1" applyFill="1" applyBorder="1" applyAlignment="1">
      <alignment wrapText="1"/>
    </xf>
    <xf numFmtId="165" fontId="3" fillId="0" borderId="1" xfId="1" applyNumberFormat="1" applyFont="1" applyFill="1" applyBorder="1" applyAlignment="1">
      <alignment horizontal="center" vertical="center" wrapText="1"/>
    </xf>
    <xf numFmtId="164" fontId="3" fillId="0" borderId="1" xfId="3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3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right" wrapText="1"/>
    </xf>
    <xf numFmtId="0" fontId="11" fillId="0" borderId="0" xfId="2" applyFont="1" applyFill="1" applyBorder="1" applyAlignment="1">
      <alignment horizontal="right" vertical="top" wrapText="1"/>
    </xf>
  </cellXfs>
  <cellStyles count="41">
    <cellStyle name="Обычный" xfId="0" builtinId="0"/>
    <cellStyle name="Обычный 2" xfId="4"/>
    <cellStyle name="Обычный 2 2" xfId="5"/>
    <cellStyle name="Обычный 3" xfId="1"/>
    <cellStyle name="Обычный 3 2" xfId="6"/>
    <cellStyle name="Обычный 3 3 2" xfId="2"/>
    <cellStyle name="Обычный 4" xfId="7"/>
    <cellStyle name="Обычный Лена" xfId="8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7"/>
  <sheetViews>
    <sheetView tabSelected="1" view="pageBreakPreview" zoomScale="85" zoomScaleNormal="85" zoomScaleSheetLayoutView="85" workbookViewId="0">
      <selection activeCell="O4" sqref="O4"/>
    </sheetView>
  </sheetViews>
  <sheetFormatPr defaultColWidth="8.25" defaultRowHeight="18.75" x14ac:dyDescent="0.3"/>
  <cols>
    <col min="1" max="1" width="8.75" style="1" customWidth="1"/>
    <col min="2" max="2" width="53.75" style="1" customWidth="1"/>
    <col min="3" max="3" width="12.5" style="2" customWidth="1"/>
    <col min="4" max="5" width="11.75" style="2" customWidth="1"/>
    <col min="6" max="6" width="8.875" style="2" customWidth="1"/>
    <col min="7" max="7" width="17" style="2" customWidth="1"/>
    <col min="8" max="8" width="13.75" style="2" customWidth="1"/>
    <col min="9" max="9" width="15.25" style="2" customWidth="1"/>
    <col min="10" max="10" width="16" style="2" customWidth="1"/>
    <col min="11" max="11" width="16.75" style="2" customWidth="1"/>
    <col min="12" max="16384" width="8.25" style="2"/>
  </cols>
  <sheetData>
    <row r="1" spans="1:12" x14ac:dyDescent="0.3">
      <c r="I1" s="33" t="s">
        <v>62</v>
      </c>
      <c r="J1" s="33"/>
      <c r="K1" s="33"/>
    </row>
    <row r="2" spans="1:12" ht="22.5" customHeight="1" x14ac:dyDescent="0.3">
      <c r="I2" s="33" t="s">
        <v>63</v>
      </c>
      <c r="J2" s="33"/>
      <c r="K2" s="33"/>
    </row>
    <row r="3" spans="1:12" ht="36" customHeight="1" x14ac:dyDescent="0.3">
      <c r="I3" s="34" t="s">
        <v>0</v>
      </c>
      <c r="J3" s="34"/>
      <c r="K3" s="34"/>
      <c r="L3" s="3"/>
    </row>
    <row r="4" spans="1:12" ht="23.45" customHeight="1" x14ac:dyDescent="0.3">
      <c r="A4" s="4"/>
      <c r="B4" s="30" t="s">
        <v>58</v>
      </c>
      <c r="C4" s="30"/>
      <c r="D4" s="30"/>
      <c r="E4" s="30"/>
      <c r="F4" s="30"/>
      <c r="G4" s="30"/>
      <c r="H4" s="30"/>
      <c r="I4" s="30"/>
      <c r="J4" s="30"/>
      <c r="K4" s="30"/>
    </row>
    <row r="6" spans="1:12" s="5" customFormat="1" ht="39.75" customHeight="1" x14ac:dyDescent="0.3">
      <c r="A6" s="31" t="s">
        <v>1</v>
      </c>
      <c r="B6" s="32" t="s">
        <v>2</v>
      </c>
      <c r="C6" s="32" t="s">
        <v>59</v>
      </c>
      <c r="D6" s="32" t="s">
        <v>3</v>
      </c>
      <c r="E6" s="32"/>
      <c r="F6" s="32"/>
      <c r="G6" s="32"/>
      <c r="H6" s="32"/>
      <c r="I6" s="26" t="s">
        <v>60</v>
      </c>
      <c r="J6" s="26" t="s">
        <v>4</v>
      </c>
      <c r="K6" s="26" t="s">
        <v>61</v>
      </c>
    </row>
    <row r="7" spans="1:12" s="5" customFormat="1" ht="23.25" customHeight="1" x14ac:dyDescent="0.3">
      <c r="A7" s="31"/>
      <c r="B7" s="32"/>
      <c r="C7" s="32"/>
      <c r="D7" s="32" t="s">
        <v>5</v>
      </c>
      <c r="E7" s="32" t="s">
        <v>6</v>
      </c>
      <c r="F7" s="25"/>
      <c r="G7" s="32" t="s">
        <v>7</v>
      </c>
      <c r="H7" s="32" t="s">
        <v>8</v>
      </c>
      <c r="I7" s="26"/>
      <c r="J7" s="26"/>
      <c r="K7" s="26"/>
    </row>
    <row r="8" spans="1:12" s="6" customFormat="1" ht="99.6" customHeight="1" x14ac:dyDescent="0.3">
      <c r="A8" s="31"/>
      <c r="B8" s="32"/>
      <c r="C8" s="32"/>
      <c r="D8" s="32"/>
      <c r="E8" s="32"/>
      <c r="F8" s="25" t="s">
        <v>9</v>
      </c>
      <c r="G8" s="32"/>
      <c r="H8" s="32"/>
      <c r="I8" s="26"/>
      <c r="J8" s="26"/>
      <c r="K8" s="26"/>
    </row>
    <row r="9" spans="1:12" s="1" customFormat="1" ht="14.45" customHeight="1" x14ac:dyDescent="0.3">
      <c r="A9" s="25" t="s">
        <v>10</v>
      </c>
      <c r="B9" s="25">
        <v>1</v>
      </c>
      <c r="C9" s="7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25">
        <v>8</v>
      </c>
      <c r="J9" s="25">
        <v>9</v>
      </c>
      <c r="K9" s="25">
        <v>10</v>
      </c>
    </row>
    <row r="10" spans="1:12" ht="34.15" customHeight="1" x14ac:dyDescent="0.3">
      <c r="A10" s="26">
        <v>1</v>
      </c>
      <c r="B10" s="9" t="s">
        <v>11</v>
      </c>
      <c r="C10" s="10">
        <v>804</v>
      </c>
      <c r="D10" s="10">
        <v>1</v>
      </c>
      <c r="E10" s="10">
        <v>1</v>
      </c>
      <c r="F10" s="10">
        <v>1.4</v>
      </c>
      <c r="G10" s="10">
        <v>0.78</v>
      </c>
      <c r="H10" s="17">
        <v>1</v>
      </c>
      <c r="I10" s="11">
        <f>D10*E10*F10*G10*H10</f>
        <v>1.0919999999999999</v>
      </c>
      <c r="J10" s="27">
        <v>1.0920000000000001</v>
      </c>
      <c r="K10" s="29">
        <f>ROUND(804*J10,2)</f>
        <v>877.97</v>
      </c>
    </row>
    <row r="11" spans="1:12" ht="27" customHeight="1" x14ac:dyDescent="0.3">
      <c r="A11" s="26"/>
      <c r="B11" s="9" t="s">
        <v>12</v>
      </c>
      <c r="C11" s="10">
        <v>804</v>
      </c>
      <c r="D11" s="10">
        <v>1</v>
      </c>
      <c r="E11" s="10">
        <v>1</v>
      </c>
      <c r="F11" s="10">
        <v>1.4</v>
      </c>
      <c r="G11" s="10">
        <v>0.78</v>
      </c>
      <c r="H11" s="17">
        <v>1</v>
      </c>
      <c r="I11" s="11">
        <f>D11*E11*F11*G11*H11</f>
        <v>1.0919999999999999</v>
      </c>
      <c r="J11" s="27"/>
      <c r="K11" s="29"/>
    </row>
    <row r="12" spans="1:12" ht="28.5" customHeight="1" x14ac:dyDescent="0.3">
      <c r="A12" s="9"/>
      <c r="B12" s="9"/>
      <c r="C12" s="10"/>
      <c r="D12" s="10"/>
      <c r="E12" s="10"/>
      <c r="F12" s="10"/>
      <c r="G12" s="10"/>
      <c r="H12" s="17"/>
      <c r="I12" s="11"/>
      <c r="J12" s="23"/>
      <c r="K12" s="18"/>
    </row>
    <row r="13" spans="1:12" ht="28.9" customHeight="1" x14ac:dyDescent="0.3">
      <c r="A13" s="26">
        <v>2</v>
      </c>
      <c r="B13" s="9" t="s">
        <v>13</v>
      </c>
      <c r="C13" s="10">
        <v>804</v>
      </c>
      <c r="D13" s="10">
        <v>1.01</v>
      </c>
      <c r="E13" s="10">
        <v>1</v>
      </c>
      <c r="F13" s="10">
        <v>1.4</v>
      </c>
      <c r="G13" s="10">
        <v>0.84</v>
      </c>
      <c r="H13" s="17">
        <v>1.038</v>
      </c>
      <c r="I13" s="11">
        <f t="shared" ref="I13:I21" si="0">D13*E13*F13*G13*H13</f>
        <v>1.2328948799999999</v>
      </c>
      <c r="J13" s="27">
        <v>1.25</v>
      </c>
      <c r="K13" s="28">
        <f>ROUND(804*J13,2)</f>
        <v>1005</v>
      </c>
    </row>
    <row r="14" spans="1:12" ht="37.5" customHeight="1" x14ac:dyDescent="0.3">
      <c r="A14" s="26"/>
      <c r="B14" s="9" t="s">
        <v>14</v>
      </c>
      <c r="C14" s="10">
        <v>804</v>
      </c>
      <c r="D14" s="10">
        <v>1</v>
      </c>
      <c r="E14" s="10">
        <v>1</v>
      </c>
      <c r="F14" s="10">
        <v>1.4</v>
      </c>
      <c r="G14" s="10">
        <v>0.74</v>
      </c>
      <c r="H14" s="17">
        <v>1.1990000000000001</v>
      </c>
      <c r="I14" s="11">
        <f t="shared" si="0"/>
        <v>1.242164</v>
      </c>
      <c r="J14" s="27"/>
      <c r="K14" s="28"/>
    </row>
    <row r="15" spans="1:12" ht="24.75" customHeight="1" x14ac:dyDescent="0.3">
      <c r="A15" s="26"/>
      <c r="B15" s="9" t="s">
        <v>15</v>
      </c>
      <c r="C15" s="10">
        <v>804</v>
      </c>
      <c r="D15" s="10">
        <v>1</v>
      </c>
      <c r="E15" s="10">
        <v>1</v>
      </c>
      <c r="F15" s="10">
        <v>1.4</v>
      </c>
      <c r="G15" s="10">
        <v>0.89</v>
      </c>
      <c r="H15" s="17">
        <v>1</v>
      </c>
      <c r="I15" s="11">
        <f t="shared" si="0"/>
        <v>1.246</v>
      </c>
      <c r="J15" s="27"/>
      <c r="K15" s="28"/>
    </row>
    <row r="16" spans="1:12" ht="25.9" customHeight="1" x14ac:dyDescent="0.3">
      <c r="A16" s="26"/>
      <c r="B16" s="9" t="s">
        <v>16</v>
      </c>
      <c r="C16" s="10">
        <v>804</v>
      </c>
      <c r="D16" s="10">
        <v>1</v>
      </c>
      <c r="E16" s="10">
        <v>1.1000000000000001</v>
      </c>
      <c r="F16" s="10">
        <v>1.4</v>
      </c>
      <c r="G16" s="10">
        <v>0.82</v>
      </c>
      <c r="H16" s="17">
        <v>1</v>
      </c>
      <c r="I16" s="11">
        <f t="shared" si="0"/>
        <v>1.2627999999999999</v>
      </c>
      <c r="J16" s="27"/>
      <c r="K16" s="28"/>
    </row>
    <row r="17" spans="1:11" ht="37.15" customHeight="1" x14ac:dyDescent="0.3">
      <c r="A17" s="26"/>
      <c r="B17" s="9" t="s">
        <v>17</v>
      </c>
      <c r="C17" s="10">
        <v>804</v>
      </c>
      <c r="D17" s="10">
        <v>1.01</v>
      </c>
      <c r="E17" s="10">
        <v>1</v>
      </c>
      <c r="F17" s="10">
        <v>1.4</v>
      </c>
      <c r="G17" s="10">
        <v>0.9</v>
      </c>
      <c r="H17" s="17">
        <v>1</v>
      </c>
      <c r="I17" s="11">
        <f t="shared" si="0"/>
        <v>1.2726</v>
      </c>
      <c r="J17" s="27"/>
      <c r="K17" s="28"/>
    </row>
    <row r="18" spans="1:11" ht="25.15" customHeight="1" x14ac:dyDescent="0.3">
      <c r="A18" s="9"/>
      <c r="B18" s="9"/>
      <c r="C18" s="10"/>
      <c r="D18" s="10"/>
      <c r="E18" s="10"/>
      <c r="F18" s="10"/>
      <c r="G18" s="10"/>
      <c r="H18" s="17"/>
      <c r="I18" s="11">
        <f t="shared" si="0"/>
        <v>0</v>
      </c>
      <c r="J18" s="23"/>
      <c r="K18" s="18"/>
    </row>
    <row r="19" spans="1:11" ht="35.450000000000003" customHeight="1" x14ac:dyDescent="0.3">
      <c r="A19" s="26">
        <v>3</v>
      </c>
      <c r="B19" s="9" t="s">
        <v>18</v>
      </c>
      <c r="C19" s="10">
        <v>804</v>
      </c>
      <c r="D19" s="10">
        <v>1</v>
      </c>
      <c r="E19" s="10">
        <v>1</v>
      </c>
      <c r="F19" s="10">
        <v>1.4</v>
      </c>
      <c r="G19" s="10">
        <v>0.85</v>
      </c>
      <c r="H19" s="17">
        <v>1.1399999999999999</v>
      </c>
      <c r="I19" s="11">
        <f t="shared" si="0"/>
        <v>1.3565999999999998</v>
      </c>
      <c r="J19" s="27">
        <v>1.4279999999999999</v>
      </c>
      <c r="K19" s="28">
        <v>1148.1099999999999</v>
      </c>
    </row>
    <row r="20" spans="1:11" ht="27.6" customHeight="1" x14ac:dyDescent="0.3">
      <c r="A20" s="26"/>
      <c r="B20" s="9" t="s">
        <v>19</v>
      </c>
      <c r="C20" s="10">
        <v>804</v>
      </c>
      <c r="D20" s="10">
        <v>1.03</v>
      </c>
      <c r="E20" s="10">
        <v>1</v>
      </c>
      <c r="F20" s="10">
        <v>1.68</v>
      </c>
      <c r="G20" s="10">
        <v>0.85</v>
      </c>
      <c r="H20" s="17">
        <v>1</v>
      </c>
      <c r="I20" s="11">
        <f t="shared" si="0"/>
        <v>1.4708399999999999</v>
      </c>
      <c r="J20" s="27"/>
      <c r="K20" s="28"/>
    </row>
    <row r="21" spans="1:11" ht="34.15" customHeight="1" x14ac:dyDescent="0.3">
      <c r="A21" s="26"/>
      <c r="B21" s="9" t="s">
        <v>20</v>
      </c>
      <c r="C21" s="10">
        <v>804</v>
      </c>
      <c r="D21" s="10">
        <v>1.01</v>
      </c>
      <c r="E21" s="10">
        <v>1</v>
      </c>
      <c r="F21" s="10">
        <v>1.68</v>
      </c>
      <c r="G21" s="10">
        <v>0.86</v>
      </c>
      <c r="H21" s="17">
        <v>1.038</v>
      </c>
      <c r="I21" s="11">
        <f t="shared" si="0"/>
        <v>1.514699424</v>
      </c>
      <c r="J21" s="27"/>
      <c r="K21" s="28"/>
    </row>
    <row r="22" spans="1:11" ht="25.9" customHeight="1" x14ac:dyDescent="0.3">
      <c r="A22" s="9"/>
      <c r="B22" s="9"/>
      <c r="C22" s="10"/>
      <c r="D22" s="10"/>
      <c r="E22" s="10"/>
      <c r="F22" s="10"/>
      <c r="G22" s="10"/>
      <c r="H22" s="17"/>
      <c r="I22" s="11"/>
      <c r="J22" s="23"/>
      <c r="K22" s="18"/>
    </row>
    <row r="23" spans="1:11" ht="28.9" customHeight="1" x14ac:dyDescent="0.3">
      <c r="A23" s="26">
        <v>4</v>
      </c>
      <c r="B23" s="9" t="s">
        <v>21</v>
      </c>
      <c r="C23" s="10">
        <v>804</v>
      </c>
      <c r="D23" s="10">
        <v>1.01</v>
      </c>
      <c r="E23" s="10">
        <v>1</v>
      </c>
      <c r="F23" s="10">
        <v>1.4</v>
      </c>
      <c r="G23" s="10">
        <v>0.82</v>
      </c>
      <c r="H23" s="17">
        <v>1.5169999999999999</v>
      </c>
      <c r="I23" s="11">
        <f>D23*E23*F23*G23*H23</f>
        <v>1.7589311599999997</v>
      </c>
      <c r="J23" s="27">
        <v>1.76</v>
      </c>
      <c r="K23" s="28">
        <f>ROUND(804*J23,2)</f>
        <v>1415.04</v>
      </c>
    </row>
    <row r="24" spans="1:11" ht="27" customHeight="1" x14ac:dyDescent="0.3">
      <c r="A24" s="26"/>
      <c r="B24" s="9" t="s">
        <v>22</v>
      </c>
      <c r="C24" s="10">
        <v>804</v>
      </c>
      <c r="D24" s="10">
        <v>1.01</v>
      </c>
      <c r="E24" s="10">
        <v>1</v>
      </c>
      <c r="F24" s="10">
        <v>1.4</v>
      </c>
      <c r="G24" s="10">
        <v>0.86</v>
      </c>
      <c r="H24" s="17">
        <v>1.448</v>
      </c>
      <c r="I24" s="11">
        <f>D24*E24*F24*G24*H24</f>
        <v>1.76082592</v>
      </c>
      <c r="J24" s="27"/>
      <c r="K24" s="28"/>
    </row>
    <row r="25" spans="1:11" ht="28.5" customHeight="1" x14ac:dyDescent="0.3">
      <c r="A25" s="9"/>
      <c r="B25" s="9"/>
      <c r="C25" s="10"/>
      <c r="D25" s="10"/>
      <c r="E25" s="10"/>
      <c r="F25" s="10"/>
      <c r="G25" s="10"/>
      <c r="H25" s="17"/>
      <c r="I25" s="11"/>
      <c r="J25" s="23"/>
      <c r="K25" s="24"/>
    </row>
    <row r="26" spans="1:11" s="15" customFormat="1" ht="21" customHeight="1" x14ac:dyDescent="0.3">
      <c r="A26" s="26">
        <v>5</v>
      </c>
      <c r="B26" s="9" t="s">
        <v>23</v>
      </c>
      <c r="C26" s="13">
        <v>804</v>
      </c>
      <c r="D26" s="13">
        <v>1.01</v>
      </c>
      <c r="E26" s="13">
        <v>1</v>
      </c>
      <c r="F26" s="13">
        <v>1.68</v>
      </c>
      <c r="G26" s="13">
        <v>0.84</v>
      </c>
      <c r="H26" s="19">
        <v>1.175</v>
      </c>
      <c r="I26" s="14">
        <f>D26*E26*F26*G26*H26</f>
        <v>1.6747415999999999</v>
      </c>
      <c r="J26" s="27">
        <v>1.6240000000000001</v>
      </c>
      <c r="K26" s="28">
        <f>ROUND(804*J26,2)</f>
        <v>1305.7</v>
      </c>
    </row>
    <row r="27" spans="1:11" ht="22.9" customHeight="1" x14ac:dyDescent="0.3">
      <c r="A27" s="26"/>
      <c r="B27" s="9" t="s">
        <v>24</v>
      </c>
      <c r="C27" s="10">
        <v>804</v>
      </c>
      <c r="D27" s="10">
        <v>1.01</v>
      </c>
      <c r="E27" s="10">
        <v>1</v>
      </c>
      <c r="F27" s="10">
        <v>1.4</v>
      </c>
      <c r="G27" s="10">
        <v>0.84</v>
      </c>
      <c r="H27" s="17">
        <v>1.304</v>
      </c>
      <c r="I27" s="11">
        <f>D27*E27*F27*G27*H27</f>
        <v>1.5488390400000001</v>
      </c>
      <c r="J27" s="27"/>
      <c r="K27" s="28"/>
    </row>
    <row r="28" spans="1:11" ht="18.600000000000001" customHeight="1" x14ac:dyDescent="0.3">
      <c r="A28" s="9"/>
      <c r="B28" s="9"/>
      <c r="C28" s="10"/>
      <c r="D28" s="10"/>
      <c r="E28" s="10"/>
      <c r="F28" s="10"/>
      <c r="G28" s="10"/>
      <c r="H28" s="17"/>
      <c r="I28" s="11"/>
      <c r="J28" s="23"/>
      <c r="K28" s="18"/>
    </row>
    <row r="29" spans="1:11" s="15" customFormat="1" ht="21" hidden="1" customHeight="1" x14ac:dyDescent="0.3">
      <c r="A29" s="12" t="e">
        <f>#REF!+1</f>
        <v>#REF!</v>
      </c>
      <c r="B29" s="12" t="s">
        <v>23</v>
      </c>
      <c r="C29" s="13">
        <v>804</v>
      </c>
      <c r="D29" s="13">
        <v>1.01</v>
      </c>
      <c r="E29" s="13">
        <v>1</v>
      </c>
      <c r="F29" s="13">
        <v>1.68</v>
      </c>
      <c r="G29" s="13">
        <v>0.84</v>
      </c>
      <c r="H29" s="19">
        <v>1.125</v>
      </c>
      <c r="I29" s="14">
        <f>D29*E29*F29*G29*H29</f>
        <v>1.6034759999999999</v>
      </c>
      <c r="J29" s="20"/>
      <c r="K29" s="21">
        <v>1.125</v>
      </c>
    </row>
    <row r="30" spans="1:11" s="15" customFormat="1" ht="36.75" hidden="1" customHeight="1" x14ac:dyDescent="0.3">
      <c r="A30" s="12" t="e">
        <f t="shared" ref="A30" si="1">A29+1</f>
        <v>#REF!</v>
      </c>
      <c r="B30" s="12" t="s">
        <v>21</v>
      </c>
      <c r="C30" s="13">
        <v>804</v>
      </c>
      <c r="D30" s="13">
        <v>1.01</v>
      </c>
      <c r="E30" s="13">
        <v>1</v>
      </c>
      <c r="F30" s="13">
        <v>1.4</v>
      </c>
      <c r="G30" s="13">
        <v>0.82</v>
      </c>
      <c r="H30" s="19">
        <v>1.5169999999999999</v>
      </c>
      <c r="I30" s="14">
        <f>D30*E30*F30*G30*H30</f>
        <v>1.7589311599999997</v>
      </c>
      <c r="J30" s="20"/>
      <c r="K30" s="21">
        <v>1.5169999999999999</v>
      </c>
    </row>
    <row r="31" spans="1:11" ht="24.6" hidden="1" customHeight="1" x14ac:dyDescent="0.3">
      <c r="A31" s="9" t="e">
        <f>#REF!+1</f>
        <v>#REF!</v>
      </c>
      <c r="B31" s="9" t="s">
        <v>25</v>
      </c>
      <c r="C31" s="10">
        <v>804</v>
      </c>
      <c r="D31" s="10">
        <v>1.05</v>
      </c>
      <c r="E31" s="10">
        <v>1</v>
      </c>
      <c r="F31" s="10">
        <v>1.68</v>
      </c>
      <c r="G31" s="10">
        <v>0.9</v>
      </c>
      <c r="H31" s="17">
        <v>1.3540000000000001</v>
      </c>
      <c r="I31" s="11">
        <f>D31*E31*F31*G31*H31</f>
        <v>2.1496104000000003</v>
      </c>
      <c r="J31" s="23"/>
      <c r="K31" s="18">
        <v>1</v>
      </c>
    </row>
    <row r="32" spans="1:11" ht="25.9" hidden="1" customHeight="1" x14ac:dyDescent="0.3">
      <c r="A32" s="9"/>
      <c r="B32" s="9"/>
      <c r="C32" s="10"/>
      <c r="D32" s="10"/>
      <c r="E32" s="10"/>
      <c r="F32" s="10"/>
      <c r="G32" s="10"/>
      <c r="H32" s="17"/>
      <c r="I32" s="11"/>
      <c r="J32" s="23" t="e">
        <f>#REF!/#REF!</f>
        <v>#REF!</v>
      </c>
      <c r="K32" s="18"/>
    </row>
    <row r="33" spans="1:11" ht="30.6" customHeight="1" x14ac:dyDescent="0.3">
      <c r="A33" s="26">
        <v>6</v>
      </c>
      <c r="B33" s="9" t="s">
        <v>26</v>
      </c>
      <c r="C33" s="10">
        <v>804</v>
      </c>
      <c r="D33" s="10">
        <v>1</v>
      </c>
      <c r="E33" s="10">
        <v>1</v>
      </c>
      <c r="F33" s="10">
        <v>1.68</v>
      </c>
      <c r="G33" s="10">
        <v>0.84</v>
      </c>
      <c r="H33" s="22">
        <v>1.548</v>
      </c>
      <c r="I33" s="11">
        <f>D33*E33*F33*G33*H33</f>
        <v>2.1845375999999996</v>
      </c>
      <c r="J33" s="27">
        <v>2.222</v>
      </c>
      <c r="K33" s="28">
        <f>ROUND(804*J33,2)</f>
        <v>1786.49</v>
      </c>
    </row>
    <row r="34" spans="1:11" ht="27.6" customHeight="1" x14ac:dyDescent="0.3">
      <c r="A34" s="26"/>
      <c r="B34" s="9" t="s">
        <v>27</v>
      </c>
      <c r="C34" s="10">
        <v>804</v>
      </c>
      <c r="D34" s="10">
        <v>1.01</v>
      </c>
      <c r="E34" s="10">
        <v>1</v>
      </c>
      <c r="F34" s="10">
        <v>1.4</v>
      </c>
      <c r="G34" s="10">
        <v>0.83</v>
      </c>
      <c r="H34" s="17">
        <v>1.85</v>
      </c>
      <c r="I34" s="11">
        <f>D34*E34*F34*G34*H34</f>
        <v>2.1711969999999998</v>
      </c>
      <c r="J34" s="27"/>
      <c r="K34" s="28"/>
    </row>
    <row r="35" spans="1:11" ht="24" customHeight="1" x14ac:dyDescent="0.3">
      <c r="A35" s="26"/>
      <c r="B35" s="9" t="s">
        <v>28</v>
      </c>
      <c r="C35" s="10">
        <v>804</v>
      </c>
      <c r="D35" s="10">
        <v>1.05</v>
      </c>
      <c r="E35" s="10">
        <v>1.1000000000000001</v>
      </c>
      <c r="F35" s="10">
        <v>1.4</v>
      </c>
      <c r="G35" s="10">
        <v>1.01</v>
      </c>
      <c r="H35" s="17">
        <v>1.3720000000000001</v>
      </c>
      <c r="I35" s="11">
        <f>D35*E35*F35*G35*H35</f>
        <v>2.2407092400000006</v>
      </c>
      <c r="J35" s="27"/>
      <c r="K35" s="28"/>
    </row>
    <row r="36" spans="1:11" ht="36" customHeight="1" x14ac:dyDescent="0.3">
      <c r="A36" s="26"/>
      <c r="B36" s="9" t="s">
        <v>29</v>
      </c>
      <c r="C36" s="10">
        <v>804</v>
      </c>
      <c r="D36" s="10">
        <v>1.03</v>
      </c>
      <c r="E36" s="10">
        <v>1</v>
      </c>
      <c r="F36" s="10">
        <v>1.4</v>
      </c>
      <c r="G36" s="10">
        <v>1.7</v>
      </c>
      <c r="H36" s="17">
        <v>1</v>
      </c>
      <c r="I36" s="11">
        <f>D36*E36*F36*G36*H36</f>
        <v>2.4514</v>
      </c>
      <c r="J36" s="27"/>
      <c r="K36" s="28"/>
    </row>
    <row r="37" spans="1:11" ht="20.45" customHeight="1" x14ac:dyDescent="0.3">
      <c r="A37" s="9"/>
      <c r="B37" s="9"/>
      <c r="C37" s="10"/>
      <c r="D37" s="10"/>
      <c r="E37" s="10"/>
      <c r="F37" s="10"/>
      <c r="G37" s="10"/>
      <c r="H37" s="17"/>
      <c r="I37" s="11"/>
      <c r="J37" s="23"/>
      <c r="K37" s="24"/>
    </row>
    <row r="38" spans="1:11" ht="25.9" customHeight="1" x14ac:dyDescent="0.3">
      <c r="A38" s="26">
        <v>7</v>
      </c>
      <c r="B38" s="9" t="s">
        <v>30</v>
      </c>
      <c r="C38" s="10">
        <v>804</v>
      </c>
      <c r="D38" s="10">
        <v>1</v>
      </c>
      <c r="E38" s="10">
        <v>1</v>
      </c>
      <c r="F38" s="10">
        <v>1.4</v>
      </c>
      <c r="G38" s="10">
        <v>0.94</v>
      </c>
      <c r="H38" s="17">
        <v>1.863</v>
      </c>
      <c r="I38" s="11">
        <f>D38*E38*F38*G38*H38</f>
        <v>2.4517079999999996</v>
      </c>
      <c r="J38" s="27">
        <v>2.512</v>
      </c>
      <c r="K38" s="28">
        <v>2019.65</v>
      </c>
    </row>
    <row r="39" spans="1:11" ht="36.6" customHeight="1" x14ac:dyDescent="0.3">
      <c r="A39" s="26"/>
      <c r="B39" s="9" t="s">
        <v>31</v>
      </c>
      <c r="C39" s="10">
        <v>804</v>
      </c>
      <c r="D39" s="10">
        <v>1.1499999999999999</v>
      </c>
      <c r="E39" s="10">
        <v>1.1000000000000001</v>
      </c>
      <c r="F39" s="10">
        <v>1.4</v>
      </c>
      <c r="G39" s="10">
        <v>1.05</v>
      </c>
      <c r="H39" s="17">
        <v>1.3620000000000001</v>
      </c>
      <c r="I39" s="11">
        <f>D39*E39*F39*G39*H39</f>
        <v>2.5327071000000001</v>
      </c>
      <c r="J39" s="27"/>
      <c r="K39" s="28"/>
    </row>
    <row r="40" spans="1:11" ht="24.6" customHeight="1" x14ac:dyDescent="0.3">
      <c r="A40" s="26"/>
      <c r="B40" s="9" t="s">
        <v>32</v>
      </c>
      <c r="C40" s="10">
        <v>804</v>
      </c>
      <c r="D40" s="10">
        <v>1.01</v>
      </c>
      <c r="E40" s="10">
        <v>1</v>
      </c>
      <c r="F40" s="10">
        <v>1.68</v>
      </c>
      <c r="G40" s="10">
        <v>1.08</v>
      </c>
      <c r="H40" s="17">
        <v>1.383</v>
      </c>
      <c r="I40" s="11">
        <f>D40*E40*F40*G40*H40</f>
        <v>2.5344083519999998</v>
      </c>
      <c r="J40" s="27"/>
      <c r="K40" s="28"/>
    </row>
    <row r="41" spans="1:11" ht="24.6" customHeight="1" x14ac:dyDescent="0.3">
      <c r="A41" s="9"/>
      <c r="B41" s="9"/>
      <c r="C41" s="10"/>
      <c r="D41" s="10"/>
      <c r="E41" s="10"/>
      <c r="F41" s="10"/>
      <c r="G41" s="10"/>
      <c r="H41" s="17"/>
      <c r="I41" s="11"/>
      <c r="J41" s="23"/>
      <c r="K41" s="18"/>
    </row>
    <row r="42" spans="1:11" ht="27" customHeight="1" x14ac:dyDescent="0.3">
      <c r="A42" s="26">
        <v>8</v>
      </c>
      <c r="B42" s="9" t="s">
        <v>33</v>
      </c>
      <c r="C42" s="10">
        <v>804</v>
      </c>
      <c r="D42" s="10">
        <v>1</v>
      </c>
      <c r="E42" s="10">
        <v>1</v>
      </c>
      <c r="F42" s="10">
        <v>1.68</v>
      </c>
      <c r="G42" s="10">
        <v>0.8</v>
      </c>
      <c r="H42" s="17">
        <v>2.11</v>
      </c>
      <c r="I42" s="11">
        <f>D42*E42*F42*G42*H42</f>
        <v>2.8358400000000001</v>
      </c>
      <c r="J42" s="27">
        <v>2.8359999999999999</v>
      </c>
      <c r="K42" s="27">
        <v>2280.14</v>
      </c>
    </row>
    <row r="43" spans="1:11" ht="26.45" customHeight="1" x14ac:dyDescent="0.3">
      <c r="A43" s="26"/>
      <c r="B43" s="9" t="s">
        <v>34</v>
      </c>
      <c r="C43" s="10">
        <v>804</v>
      </c>
      <c r="D43" s="10">
        <v>1</v>
      </c>
      <c r="E43" s="10">
        <v>1.1000000000000001</v>
      </c>
      <c r="F43" s="10">
        <v>1.68</v>
      </c>
      <c r="G43" s="10">
        <v>0.81</v>
      </c>
      <c r="H43" s="17">
        <v>1.8959999999999999</v>
      </c>
      <c r="I43" s="11">
        <f>D43*E43*F43*G43*H43</f>
        <v>2.8380844800000005</v>
      </c>
      <c r="J43" s="27"/>
      <c r="K43" s="27"/>
    </row>
    <row r="44" spans="1:11" ht="28.5" customHeight="1" x14ac:dyDescent="0.3">
      <c r="A44" s="9"/>
      <c r="B44" s="9"/>
      <c r="C44" s="10"/>
      <c r="D44" s="10"/>
      <c r="E44" s="10"/>
      <c r="F44" s="10"/>
      <c r="G44" s="10"/>
      <c r="H44" s="17"/>
      <c r="I44" s="11"/>
      <c r="J44" s="23"/>
      <c r="K44" s="18"/>
    </row>
    <row r="45" spans="1:11" ht="24.6" customHeight="1" x14ac:dyDescent="0.3">
      <c r="A45" s="26">
        <v>9</v>
      </c>
      <c r="B45" s="9" t="s">
        <v>25</v>
      </c>
      <c r="C45" s="10">
        <v>804</v>
      </c>
      <c r="D45" s="10">
        <v>1.05</v>
      </c>
      <c r="E45" s="10">
        <v>1</v>
      </c>
      <c r="F45" s="10">
        <v>1.68</v>
      </c>
      <c r="G45" s="10">
        <v>0.9</v>
      </c>
      <c r="H45" s="17">
        <v>1.95</v>
      </c>
      <c r="I45" s="11">
        <f>D45*E45*F45*G45*H45</f>
        <v>3.0958200000000002</v>
      </c>
      <c r="J45" s="27">
        <v>3.0910000000000002</v>
      </c>
      <c r="K45" s="27">
        <v>2485.16</v>
      </c>
    </row>
    <row r="46" spans="1:11" ht="28.9" customHeight="1" x14ac:dyDescent="0.3">
      <c r="A46" s="26"/>
      <c r="B46" s="9" t="s">
        <v>35</v>
      </c>
      <c r="C46" s="10">
        <v>804</v>
      </c>
      <c r="D46" s="10">
        <v>1.01</v>
      </c>
      <c r="E46" s="10">
        <v>1</v>
      </c>
      <c r="F46" s="10">
        <v>1.4</v>
      </c>
      <c r="G46" s="10">
        <v>0.97</v>
      </c>
      <c r="H46" s="17">
        <v>2.2490000000000001</v>
      </c>
      <c r="I46" s="11">
        <f>D46*E46*F46*G46*H46</f>
        <v>3.0846834199999997</v>
      </c>
      <c r="J46" s="27"/>
      <c r="K46" s="27"/>
    </row>
    <row r="47" spans="1:11" ht="28.5" customHeight="1" x14ac:dyDescent="0.3">
      <c r="A47" s="9"/>
      <c r="B47" s="9"/>
      <c r="C47" s="10"/>
      <c r="D47" s="10"/>
      <c r="E47" s="10"/>
      <c r="F47" s="10"/>
      <c r="G47" s="10"/>
      <c r="H47" s="17"/>
      <c r="I47" s="11"/>
      <c r="J47" s="23"/>
      <c r="K47" s="18"/>
    </row>
    <row r="48" spans="1:11" ht="27.6" customHeight="1" x14ac:dyDescent="0.3">
      <c r="A48" s="26">
        <v>10</v>
      </c>
      <c r="B48" s="9" t="s">
        <v>36</v>
      </c>
      <c r="C48" s="10">
        <v>804</v>
      </c>
      <c r="D48" s="10">
        <v>1</v>
      </c>
      <c r="E48" s="10">
        <v>1</v>
      </c>
      <c r="F48" s="10">
        <v>1.4</v>
      </c>
      <c r="G48" s="10">
        <v>0.98</v>
      </c>
      <c r="H48" s="17">
        <v>2.36</v>
      </c>
      <c r="I48" s="11">
        <f>D48*E48*F48*G48*H48</f>
        <v>3.2379199999999995</v>
      </c>
      <c r="J48" s="27">
        <v>3.4809999999999999</v>
      </c>
      <c r="K48" s="27">
        <v>2798.72</v>
      </c>
    </row>
    <row r="49" spans="1:11" ht="24" customHeight="1" x14ac:dyDescent="0.3">
      <c r="A49" s="26"/>
      <c r="B49" s="9" t="s">
        <v>37</v>
      </c>
      <c r="C49" s="10">
        <v>804</v>
      </c>
      <c r="D49" s="10">
        <v>1.05</v>
      </c>
      <c r="E49" s="10">
        <v>1.1000000000000001</v>
      </c>
      <c r="F49" s="10">
        <v>1.68</v>
      </c>
      <c r="G49" s="10">
        <v>1.01</v>
      </c>
      <c r="H49" s="17">
        <v>1.82</v>
      </c>
      <c r="I49" s="11">
        <f>D49*E49*F49*G49*H49</f>
        <v>3.5668432800000005</v>
      </c>
      <c r="J49" s="27"/>
      <c r="K49" s="27"/>
    </row>
    <row r="50" spans="1:11" ht="25.9" customHeight="1" x14ac:dyDescent="0.3">
      <c r="A50" s="26"/>
      <c r="B50" s="9" t="s">
        <v>38</v>
      </c>
      <c r="C50" s="10">
        <v>804</v>
      </c>
      <c r="D50" s="10">
        <v>1.01</v>
      </c>
      <c r="E50" s="10">
        <v>1</v>
      </c>
      <c r="F50" s="10">
        <v>1.4</v>
      </c>
      <c r="G50" s="10">
        <v>1.71</v>
      </c>
      <c r="H50" s="17">
        <v>1.4970000000000001</v>
      </c>
      <c r="I50" s="11">
        <f>D50*E50*F50*G50*H50</f>
        <v>3.6196561799999998</v>
      </c>
      <c r="J50" s="27"/>
      <c r="K50" s="27"/>
    </row>
    <row r="51" spans="1:11" ht="28.5" customHeight="1" x14ac:dyDescent="0.3">
      <c r="A51" s="9"/>
      <c r="B51" s="9"/>
      <c r="C51" s="10"/>
      <c r="D51" s="10"/>
      <c r="E51" s="10"/>
      <c r="F51" s="10"/>
      <c r="G51" s="10"/>
      <c r="H51" s="17"/>
      <c r="I51" s="11"/>
      <c r="J51" s="23"/>
      <c r="K51" s="18"/>
    </row>
    <row r="52" spans="1:11" ht="28.5" customHeight="1" x14ac:dyDescent="0.3">
      <c r="A52" s="26">
        <v>11</v>
      </c>
      <c r="B52" s="9" t="s">
        <v>39</v>
      </c>
      <c r="C52" s="10">
        <v>804</v>
      </c>
      <c r="D52" s="10">
        <v>1.05</v>
      </c>
      <c r="E52" s="10">
        <v>1.1000000000000001</v>
      </c>
      <c r="F52" s="10">
        <v>1.4</v>
      </c>
      <c r="G52" s="10">
        <v>1.05</v>
      </c>
      <c r="H52" s="17">
        <v>2.25</v>
      </c>
      <c r="I52" s="11">
        <f>D52*E52*F52*G52*H52</f>
        <v>3.8201625000000008</v>
      </c>
      <c r="J52" s="27">
        <v>3.8460000000000001</v>
      </c>
      <c r="K52" s="28">
        <v>3092.18</v>
      </c>
    </row>
    <row r="53" spans="1:11" ht="26.45" customHeight="1" x14ac:dyDescent="0.3">
      <c r="A53" s="26"/>
      <c r="B53" s="9" t="s">
        <v>40</v>
      </c>
      <c r="C53" s="10">
        <v>804</v>
      </c>
      <c r="D53" s="10">
        <v>1.03</v>
      </c>
      <c r="E53" s="10">
        <v>1</v>
      </c>
      <c r="F53" s="10">
        <v>1.4</v>
      </c>
      <c r="G53" s="10">
        <v>1.72</v>
      </c>
      <c r="H53" s="17">
        <v>1.498</v>
      </c>
      <c r="I53" s="11">
        <f>D53*E53*F53*G53*H53</f>
        <v>3.7153995199999996</v>
      </c>
      <c r="J53" s="27"/>
      <c r="K53" s="28"/>
    </row>
    <row r="54" spans="1:11" ht="38.450000000000003" customHeight="1" x14ac:dyDescent="0.3">
      <c r="A54" s="26"/>
      <c r="B54" s="9" t="s">
        <v>41</v>
      </c>
      <c r="C54" s="10">
        <v>804</v>
      </c>
      <c r="D54" s="16">
        <v>1.01</v>
      </c>
      <c r="E54" s="10">
        <v>1</v>
      </c>
      <c r="F54" s="10">
        <v>1.4</v>
      </c>
      <c r="G54" s="10">
        <v>1.7</v>
      </c>
      <c r="H54" s="17">
        <v>1.641</v>
      </c>
      <c r="I54" s="11">
        <f>D54*E54*F54*G54*H54</f>
        <v>3.9446357999999999</v>
      </c>
      <c r="J54" s="27"/>
      <c r="K54" s="28"/>
    </row>
    <row r="55" spans="1:11" ht="22.9" customHeight="1" x14ac:dyDescent="0.3">
      <c r="A55" s="9"/>
      <c r="B55" s="9"/>
      <c r="C55" s="10"/>
      <c r="D55" s="10"/>
      <c r="E55" s="10"/>
      <c r="F55" s="10"/>
      <c r="G55" s="10"/>
      <c r="H55" s="17"/>
      <c r="I55" s="11"/>
      <c r="J55" s="23"/>
      <c r="K55" s="18"/>
    </row>
    <row r="56" spans="1:11" ht="25.15" customHeight="1" x14ac:dyDescent="0.3">
      <c r="A56" s="26">
        <v>12</v>
      </c>
      <c r="B56" s="9" t="s">
        <v>42</v>
      </c>
      <c r="C56" s="10">
        <v>804</v>
      </c>
      <c r="D56" s="10">
        <v>1.1499999999999999</v>
      </c>
      <c r="E56" s="10">
        <v>1.3</v>
      </c>
      <c r="F56" s="10">
        <v>1.68</v>
      </c>
      <c r="G56" s="10">
        <v>0.98</v>
      </c>
      <c r="H56" s="17">
        <v>1.69</v>
      </c>
      <c r="I56" s="11">
        <f>D56*E56*F56*G56*H56</f>
        <v>4.1597119199999995</v>
      </c>
      <c r="J56" s="27">
        <v>4.1429999999999998</v>
      </c>
      <c r="K56" s="29">
        <v>3330.97</v>
      </c>
    </row>
    <row r="57" spans="1:11" ht="31.15" customHeight="1" x14ac:dyDescent="0.3">
      <c r="A57" s="26"/>
      <c r="B57" s="9" t="s">
        <v>43</v>
      </c>
      <c r="C57" s="10">
        <v>804</v>
      </c>
      <c r="D57" s="10">
        <v>1.1499999999999999</v>
      </c>
      <c r="E57" s="10">
        <v>1.3</v>
      </c>
      <c r="F57" s="10">
        <v>1.4</v>
      </c>
      <c r="G57" s="10">
        <v>1.01</v>
      </c>
      <c r="H57" s="17">
        <v>1.95</v>
      </c>
      <c r="I57" s="11">
        <f>D57*E57*F57*G57*H57</f>
        <v>4.1221634999999992</v>
      </c>
      <c r="J57" s="27"/>
      <c r="K57" s="29"/>
    </row>
    <row r="58" spans="1:11" ht="21.6" customHeight="1" x14ac:dyDescent="0.3">
      <c r="A58" s="9"/>
      <c r="B58" s="9"/>
      <c r="C58" s="10"/>
      <c r="D58" s="10"/>
      <c r="E58" s="10"/>
      <c r="F58" s="10"/>
      <c r="G58" s="10"/>
      <c r="H58" s="17"/>
      <c r="I58" s="11"/>
      <c r="J58" s="23"/>
      <c r="K58" s="18"/>
    </row>
    <row r="59" spans="1:11" ht="25.15" customHeight="1" x14ac:dyDescent="0.3">
      <c r="A59" s="26">
        <v>13</v>
      </c>
      <c r="B59" s="9" t="s">
        <v>44</v>
      </c>
      <c r="C59" s="10">
        <v>804</v>
      </c>
      <c r="D59" s="10">
        <v>1.1499999999999999</v>
      </c>
      <c r="E59" s="10">
        <v>1.1000000000000001</v>
      </c>
      <c r="F59" s="10">
        <v>1.4</v>
      </c>
      <c r="G59" s="10">
        <v>1</v>
      </c>
      <c r="H59" s="17">
        <v>2.4289999999999998</v>
      </c>
      <c r="I59" s="11">
        <f>D59*E59*F59*G59*H59</f>
        <v>4.3017589999999988</v>
      </c>
      <c r="J59" s="27">
        <v>4.3049999999999997</v>
      </c>
      <c r="K59" s="29">
        <v>3461.22</v>
      </c>
    </row>
    <row r="60" spans="1:11" ht="25.9" customHeight="1" x14ac:dyDescent="0.3">
      <c r="A60" s="26"/>
      <c r="B60" s="9" t="s">
        <v>45</v>
      </c>
      <c r="C60" s="10">
        <v>804</v>
      </c>
      <c r="D60" s="10">
        <v>1.03</v>
      </c>
      <c r="E60" s="10">
        <v>1.1000000000000001</v>
      </c>
      <c r="F60" s="10">
        <v>1.68</v>
      </c>
      <c r="G60" s="10">
        <v>1.01</v>
      </c>
      <c r="H60" s="17">
        <v>2.2400000000000002</v>
      </c>
      <c r="I60" s="11">
        <f>D60*E60*F60*G60*H60</f>
        <v>4.3063426560000009</v>
      </c>
      <c r="J60" s="27"/>
      <c r="K60" s="29"/>
    </row>
    <row r="61" spans="1:11" ht="28.5" customHeight="1" x14ac:dyDescent="0.3">
      <c r="A61" s="9"/>
      <c r="B61" s="9"/>
      <c r="C61" s="10"/>
      <c r="D61" s="10"/>
      <c r="E61" s="10"/>
      <c r="F61" s="10"/>
      <c r="G61" s="10"/>
      <c r="H61" s="17"/>
      <c r="I61" s="11"/>
      <c r="J61" s="23"/>
      <c r="K61" s="24"/>
    </row>
    <row r="62" spans="1:11" ht="27" customHeight="1" x14ac:dyDescent="0.3">
      <c r="A62" s="26">
        <v>14</v>
      </c>
      <c r="B62" s="9" t="s">
        <v>46</v>
      </c>
      <c r="C62" s="10">
        <v>804</v>
      </c>
      <c r="D62" s="10">
        <v>1.05</v>
      </c>
      <c r="E62" s="10">
        <v>1.1000000000000001</v>
      </c>
      <c r="F62" s="10">
        <v>1.68</v>
      </c>
      <c r="G62" s="10">
        <v>1.06</v>
      </c>
      <c r="H62" s="17">
        <v>2.379</v>
      </c>
      <c r="I62" s="11">
        <f>D62*E62*F62*G62*H62</f>
        <v>4.8931842960000012</v>
      </c>
      <c r="J62" s="27">
        <v>4.9649999999999999</v>
      </c>
      <c r="K62" s="28">
        <v>3991.86</v>
      </c>
    </row>
    <row r="63" spans="1:11" ht="38.450000000000003" customHeight="1" x14ac:dyDescent="0.3">
      <c r="A63" s="26"/>
      <c r="B63" s="9" t="s">
        <v>47</v>
      </c>
      <c r="C63" s="10">
        <v>804</v>
      </c>
      <c r="D63" s="10">
        <v>1.03</v>
      </c>
      <c r="E63" s="10">
        <v>1</v>
      </c>
      <c r="F63" s="10">
        <v>1.4</v>
      </c>
      <c r="G63" s="10">
        <v>1.7</v>
      </c>
      <c r="H63" s="17">
        <v>2</v>
      </c>
      <c r="I63" s="11">
        <f>D63*E63*F63*G63*H63</f>
        <v>4.9028</v>
      </c>
      <c r="J63" s="27"/>
      <c r="K63" s="28"/>
    </row>
    <row r="64" spans="1:11" ht="27" customHeight="1" x14ac:dyDescent="0.3">
      <c r="A64" s="26"/>
      <c r="B64" s="9" t="s">
        <v>48</v>
      </c>
      <c r="C64" s="10">
        <v>804</v>
      </c>
      <c r="D64" s="10">
        <v>1.1499999999999999</v>
      </c>
      <c r="E64" s="10">
        <v>1.1000000000000001</v>
      </c>
      <c r="F64" s="10">
        <v>1.4</v>
      </c>
      <c r="G64" s="16">
        <v>0.97</v>
      </c>
      <c r="H64" s="17">
        <v>2.915</v>
      </c>
      <c r="I64" s="11">
        <f>D64*E64*F64*G64*H64</f>
        <v>5.0075910499999985</v>
      </c>
      <c r="J64" s="27"/>
      <c r="K64" s="28"/>
    </row>
    <row r="65" spans="1:11" ht="20.45" customHeight="1" x14ac:dyDescent="0.3">
      <c r="A65" s="9"/>
      <c r="B65" s="9"/>
      <c r="C65" s="10"/>
      <c r="D65" s="10"/>
      <c r="E65" s="10"/>
      <c r="F65" s="10"/>
      <c r="G65" s="10"/>
      <c r="H65" s="17"/>
      <c r="I65" s="11"/>
      <c r="J65" s="23"/>
      <c r="K65" s="18"/>
    </row>
    <row r="66" spans="1:11" ht="33" customHeight="1" x14ac:dyDescent="0.3">
      <c r="A66" s="26">
        <v>15</v>
      </c>
      <c r="B66" s="9" t="s">
        <v>49</v>
      </c>
      <c r="C66" s="10">
        <v>804</v>
      </c>
      <c r="D66" s="10">
        <v>1.01</v>
      </c>
      <c r="E66" s="10">
        <v>1</v>
      </c>
      <c r="F66" s="10">
        <v>1.4</v>
      </c>
      <c r="G66" s="10">
        <v>1.69</v>
      </c>
      <c r="H66" s="17">
        <v>2.1970000000000001</v>
      </c>
      <c r="I66" s="11">
        <f>D66*E66*F66*G66*H66</f>
        <v>5.250083019999999</v>
      </c>
      <c r="J66" s="27">
        <v>5.3029999999999999</v>
      </c>
      <c r="K66" s="28">
        <v>4263.6099999999997</v>
      </c>
    </row>
    <row r="67" spans="1:11" ht="25.15" customHeight="1" x14ac:dyDescent="0.3">
      <c r="A67" s="26"/>
      <c r="B67" s="9" t="s">
        <v>50</v>
      </c>
      <c r="C67" s="10">
        <v>804</v>
      </c>
      <c r="D67" s="10">
        <v>1.03</v>
      </c>
      <c r="E67" s="10">
        <v>1</v>
      </c>
      <c r="F67" s="10">
        <v>1.68</v>
      </c>
      <c r="G67" s="10">
        <v>1.68</v>
      </c>
      <c r="H67" s="17">
        <v>1.861</v>
      </c>
      <c r="I67" s="11">
        <f>D67*E67*F67*G67*H67</f>
        <v>5.410060992</v>
      </c>
      <c r="J67" s="27"/>
      <c r="K67" s="28"/>
    </row>
    <row r="68" spans="1:11" ht="33" customHeight="1" x14ac:dyDescent="0.3">
      <c r="A68" s="26"/>
      <c r="B68" s="9" t="s">
        <v>51</v>
      </c>
      <c r="C68" s="10">
        <v>804</v>
      </c>
      <c r="D68" s="10">
        <v>1.05</v>
      </c>
      <c r="E68" s="10">
        <v>1.3</v>
      </c>
      <c r="F68" s="10">
        <v>1.68</v>
      </c>
      <c r="G68" s="10">
        <v>0.99</v>
      </c>
      <c r="H68" s="17">
        <v>2.2999999999999998</v>
      </c>
      <c r="I68" s="11">
        <f>D68*E68*F68*G68*H68</f>
        <v>5.2216164000000003</v>
      </c>
      <c r="J68" s="27"/>
      <c r="K68" s="28"/>
    </row>
    <row r="69" spans="1:11" ht="19.899999999999999" customHeight="1" x14ac:dyDescent="0.3">
      <c r="A69" s="9"/>
      <c r="B69" s="9"/>
      <c r="C69" s="10"/>
      <c r="D69" s="10"/>
      <c r="E69" s="10"/>
      <c r="F69" s="10"/>
      <c r="G69" s="10"/>
      <c r="H69" s="17"/>
      <c r="I69" s="11"/>
      <c r="J69" s="23"/>
      <c r="K69" s="24"/>
    </row>
    <row r="70" spans="1:11" ht="31.15" customHeight="1" x14ac:dyDescent="0.3">
      <c r="A70" s="26">
        <v>16</v>
      </c>
      <c r="B70" s="9" t="s">
        <v>52</v>
      </c>
      <c r="C70" s="10">
        <v>804</v>
      </c>
      <c r="D70" s="10">
        <v>1.3</v>
      </c>
      <c r="E70" s="10">
        <v>1.1000000000000001</v>
      </c>
      <c r="F70" s="10">
        <v>1.68</v>
      </c>
      <c r="G70" s="10">
        <v>0.98</v>
      </c>
      <c r="H70" s="17">
        <v>2.524</v>
      </c>
      <c r="I70" s="11">
        <f>D70*E70*F70*G70*H70</f>
        <v>5.9423844480000003</v>
      </c>
      <c r="J70" s="27">
        <v>6.5490000000000004</v>
      </c>
      <c r="K70" s="28">
        <v>5265.4</v>
      </c>
    </row>
    <row r="71" spans="1:11" ht="31.15" customHeight="1" x14ac:dyDescent="0.3">
      <c r="A71" s="26"/>
      <c r="B71" s="9" t="s">
        <v>53</v>
      </c>
      <c r="C71" s="10">
        <v>804</v>
      </c>
      <c r="D71" s="10">
        <v>1.3</v>
      </c>
      <c r="E71" s="10">
        <v>1.3</v>
      </c>
      <c r="F71" s="10">
        <v>1.68</v>
      </c>
      <c r="G71" s="10">
        <v>0.96</v>
      </c>
      <c r="H71" s="17">
        <v>2.194</v>
      </c>
      <c r="I71" s="11">
        <f>D71*E71*F71*G71*H71</f>
        <v>5.9800366079999998</v>
      </c>
      <c r="J71" s="27"/>
      <c r="K71" s="28"/>
    </row>
    <row r="72" spans="1:11" ht="31.9" customHeight="1" x14ac:dyDescent="0.3">
      <c r="A72" s="26"/>
      <c r="B72" s="9" t="s">
        <v>54</v>
      </c>
      <c r="C72" s="10">
        <v>804</v>
      </c>
      <c r="D72" s="10">
        <v>1.05</v>
      </c>
      <c r="E72" s="10">
        <v>1.1000000000000001</v>
      </c>
      <c r="F72" s="10">
        <v>1.68</v>
      </c>
      <c r="G72" s="10">
        <v>1.01</v>
      </c>
      <c r="H72" s="17">
        <v>3.8</v>
      </c>
      <c r="I72" s="11">
        <f>D72*E72*F72*G72*H72</f>
        <v>7.4472552000000007</v>
      </c>
      <c r="J72" s="27"/>
      <c r="K72" s="28"/>
    </row>
    <row r="73" spans="1:11" ht="20.45" customHeight="1" x14ac:dyDescent="0.3">
      <c r="A73" s="9"/>
      <c r="B73" s="9"/>
      <c r="C73" s="10"/>
      <c r="D73" s="10"/>
      <c r="E73" s="10"/>
      <c r="F73" s="10"/>
      <c r="G73" s="10"/>
      <c r="H73" s="17"/>
      <c r="I73" s="11"/>
      <c r="J73" s="23"/>
      <c r="K73" s="24"/>
    </row>
    <row r="74" spans="1:11" ht="24.6" customHeight="1" x14ac:dyDescent="0.3">
      <c r="A74" s="26">
        <v>17</v>
      </c>
      <c r="B74" s="9" t="s">
        <v>55</v>
      </c>
      <c r="C74" s="10">
        <v>804</v>
      </c>
      <c r="D74" s="10">
        <v>1.3</v>
      </c>
      <c r="E74" s="10">
        <v>1.5</v>
      </c>
      <c r="F74" s="10">
        <v>2.57</v>
      </c>
      <c r="G74" s="10">
        <v>0.96</v>
      </c>
      <c r="H74" s="17">
        <v>2.7040000000000002</v>
      </c>
      <c r="I74" s="11">
        <f>D74*E74*F74*G74*H74</f>
        <v>13.00905216</v>
      </c>
      <c r="J74" s="27">
        <v>15.25</v>
      </c>
      <c r="K74" s="28">
        <v>12261</v>
      </c>
    </row>
    <row r="75" spans="1:11" ht="25.15" customHeight="1" x14ac:dyDescent="0.3">
      <c r="A75" s="26"/>
      <c r="B75" s="9" t="s">
        <v>56</v>
      </c>
      <c r="C75" s="10">
        <v>804</v>
      </c>
      <c r="D75" s="10">
        <v>1.5</v>
      </c>
      <c r="E75" s="10">
        <v>1.5</v>
      </c>
      <c r="F75" s="10">
        <v>1.68</v>
      </c>
      <c r="G75" s="10">
        <v>0.94</v>
      </c>
      <c r="H75" s="17">
        <v>4.3789999999999996</v>
      </c>
      <c r="I75" s="11">
        <f>D75*E75*F75*G75*H75</f>
        <v>15.559462799999997</v>
      </c>
      <c r="J75" s="27"/>
      <c r="K75" s="28"/>
    </row>
    <row r="76" spans="1:11" ht="25.5" customHeight="1" x14ac:dyDescent="0.3">
      <c r="A76" s="26"/>
      <c r="B76" s="9" t="s">
        <v>57</v>
      </c>
      <c r="C76" s="10">
        <v>804</v>
      </c>
      <c r="D76" s="10">
        <v>1.5</v>
      </c>
      <c r="E76" s="10">
        <v>1.5</v>
      </c>
      <c r="F76" s="10">
        <v>2.23</v>
      </c>
      <c r="G76" s="10">
        <v>0.97</v>
      </c>
      <c r="H76" s="17">
        <v>4.7</v>
      </c>
      <c r="I76" s="11">
        <f>D76*E76*F76*G76*H76</f>
        <v>22.874782500000002</v>
      </c>
      <c r="J76" s="27"/>
      <c r="K76" s="28"/>
    </row>
    <row r="77" spans="1:11" ht="21" customHeight="1" x14ac:dyDescent="0.3">
      <c r="A77" s="9"/>
      <c r="B77" s="9"/>
      <c r="C77" s="10"/>
      <c r="D77" s="10"/>
      <c r="E77" s="10"/>
      <c r="F77" s="10"/>
      <c r="G77" s="10"/>
      <c r="H77" s="17"/>
      <c r="I77" s="11"/>
      <c r="J77" s="11"/>
      <c r="K77" s="17"/>
    </row>
  </sheetData>
  <mergeCells count="66">
    <mergeCell ref="K10:K11"/>
    <mergeCell ref="B4:K4"/>
    <mergeCell ref="A6:A8"/>
    <mergeCell ref="B6:B8"/>
    <mergeCell ref="C6:C8"/>
    <mergeCell ref="D6:H6"/>
    <mergeCell ref="I6:I8"/>
    <mergeCell ref="J6:J8"/>
    <mergeCell ref="K6:K8"/>
    <mergeCell ref="D7:D8"/>
    <mergeCell ref="E7:E8"/>
    <mergeCell ref="G7:G8"/>
    <mergeCell ref="H7:H8"/>
    <mergeCell ref="A10:A11"/>
    <mergeCell ref="J10:J11"/>
    <mergeCell ref="A13:A17"/>
    <mergeCell ref="J13:J17"/>
    <mergeCell ref="K13:K17"/>
    <mergeCell ref="A19:A21"/>
    <mergeCell ref="J19:J21"/>
    <mergeCell ref="K19:K21"/>
    <mergeCell ref="A23:A24"/>
    <mergeCell ref="J23:J24"/>
    <mergeCell ref="K23:K24"/>
    <mergeCell ref="A26:A27"/>
    <mergeCell ref="J26:J27"/>
    <mergeCell ref="K26:K27"/>
    <mergeCell ref="A33:A36"/>
    <mergeCell ref="J33:J36"/>
    <mergeCell ref="K33:K36"/>
    <mergeCell ref="A38:A40"/>
    <mergeCell ref="J38:J40"/>
    <mergeCell ref="K38:K40"/>
    <mergeCell ref="J52:J54"/>
    <mergeCell ref="K52:K54"/>
    <mergeCell ref="A42:A43"/>
    <mergeCell ref="J42:J43"/>
    <mergeCell ref="K42:K43"/>
    <mergeCell ref="A45:A46"/>
    <mergeCell ref="J45:J46"/>
    <mergeCell ref="K45:K46"/>
    <mergeCell ref="A74:A76"/>
    <mergeCell ref="J74:J76"/>
    <mergeCell ref="K74:K76"/>
    <mergeCell ref="A62:A64"/>
    <mergeCell ref="J62:J64"/>
    <mergeCell ref="K62:K64"/>
    <mergeCell ref="A66:A68"/>
    <mergeCell ref="J66:J68"/>
    <mergeCell ref="K66:K68"/>
    <mergeCell ref="I1:K1"/>
    <mergeCell ref="I2:K2"/>
    <mergeCell ref="I3:K3"/>
    <mergeCell ref="A70:A72"/>
    <mergeCell ref="J70:J72"/>
    <mergeCell ref="K70:K72"/>
    <mergeCell ref="A56:A57"/>
    <mergeCell ref="J56:J57"/>
    <mergeCell ref="K56:K57"/>
    <mergeCell ref="A59:A60"/>
    <mergeCell ref="J59:J60"/>
    <mergeCell ref="K59:K60"/>
    <mergeCell ref="A48:A50"/>
    <mergeCell ref="J48:J50"/>
    <mergeCell ref="K48:K50"/>
    <mergeCell ref="A52:A54"/>
  </mergeCells>
  <pageMargins left="0.51181102362204722" right="0.11811023622047245" top="0.59055118110236227" bottom="0.11811023622047245" header="0.11811023622047245" footer="0.11811023622047245"/>
  <pageSetup paperSize="9" scale="6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ДПН</vt:lpstr>
      <vt:lpstr>ДПН!Заголовки_для_печати</vt:lpstr>
      <vt:lpstr>ДПН!Область_печати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2017-07-12T02:18:12Z</cp:lastPrinted>
  <dcterms:created xsi:type="dcterms:W3CDTF">2017-07-05T07:40:02Z</dcterms:created>
  <dcterms:modified xsi:type="dcterms:W3CDTF">2017-07-13T00:44:44Z</dcterms:modified>
</cp:coreProperties>
</file>